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8" activeTab="12"/>
  </bookViews>
  <sheets>
    <sheet name="ОУ 11 Октомври" sheetId="1" r:id="rId1"/>
    <sheet name="ОУ Бајрам Шабани" sheetId="2" r:id="rId2"/>
    <sheet name="ОУ Вера Которка" sheetId="3" r:id="rId3"/>
    <sheet name="ОУ Јероним Де Рада" sheetId="4" r:id="rId4"/>
    <sheet name="ОУ Магдалена Антова" sheetId="5" r:id="rId5"/>
    <sheet name="ОУ Наим Фрашери" sheetId="6" r:id="rId6"/>
    <sheet name="ОУ Христијан Т.Карпош" sheetId="7" r:id="rId7"/>
    <sheet name="ОУ Браќа Миладиовци" sheetId="8" r:id="rId8"/>
    <sheet name="ОУ Браќа Рибар" sheetId="9" r:id="rId9"/>
    <sheet name="ОУ Кочо Рацин" sheetId="10" r:id="rId10"/>
    <sheet name="ОУ Толи Зордумис" sheetId="11" r:id="rId11"/>
    <sheet name="Општина Куманово" sheetId="12" r:id="rId12"/>
    <sheet name="Збирно општина и школи" sheetId="13" r:id="rId13"/>
  </sheets>
  <calcPr calcId="124519"/>
</workbook>
</file>

<file path=xl/calcChain.xml><?xml version="1.0" encoding="utf-8"?>
<calcChain xmlns="http://schemas.openxmlformats.org/spreadsheetml/2006/main">
  <c r="D20" i="13"/>
  <c r="E20"/>
  <c r="F20"/>
  <c r="C20"/>
  <c r="D18" i="12"/>
  <c r="E18"/>
  <c r="G18"/>
  <c r="C18"/>
  <c r="F19" i="13"/>
  <c r="E19"/>
  <c r="D19"/>
  <c r="C19"/>
  <c r="F10"/>
  <c r="E10"/>
  <c r="D10"/>
  <c r="C10"/>
  <c r="F8"/>
  <c r="E8"/>
  <c r="D8"/>
  <c r="C8"/>
  <c r="F6"/>
  <c r="E6"/>
  <c r="D6"/>
  <c r="C6"/>
  <c r="F9"/>
  <c r="E9"/>
  <c r="D9"/>
  <c r="C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7"/>
  <c r="E7"/>
  <c r="D7"/>
  <c r="C7"/>
  <c r="F13"/>
  <c r="E13"/>
  <c r="D13"/>
  <c r="C13"/>
  <c r="F12"/>
  <c r="E12"/>
  <c r="D12"/>
  <c r="C12"/>
  <c r="F11"/>
  <c r="E11"/>
  <c r="D11"/>
  <c r="C11"/>
  <c r="G10" i="11"/>
  <c r="E10"/>
  <c r="D10"/>
  <c r="C10"/>
  <c r="G7" i="10"/>
  <c r="E7"/>
  <c r="D7"/>
  <c r="C7"/>
  <c r="G7" i="9"/>
  <c r="E7"/>
  <c r="D7"/>
  <c r="C7"/>
  <c r="G10" i="8"/>
  <c r="E10"/>
  <c r="D10"/>
  <c r="C10"/>
  <c r="G7" i="7"/>
  <c r="E7"/>
  <c r="D7"/>
  <c r="C7"/>
  <c r="G7" i="6"/>
  <c r="E7"/>
  <c r="D7"/>
  <c r="C7"/>
  <c r="G9" i="5"/>
  <c r="E9"/>
  <c r="D9"/>
  <c r="C9"/>
  <c r="G7" i="4"/>
  <c r="E7"/>
  <c r="D7"/>
  <c r="C7"/>
  <c r="G7" i="3"/>
  <c r="E7"/>
  <c r="D7"/>
  <c r="C7"/>
  <c r="G10" i="2"/>
  <c r="E10"/>
  <c r="D10"/>
  <c r="C10"/>
  <c r="G9" i="1"/>
  <c r="E9"/>
  <c r="D9"/>
  <c r="C9"/>
</calcChain>
</file>

<file path=xl/sharedStrings.xml><?xml version="1.0" encoding="utf-8"?>
<sst xmlns="http://schemas.openxmlformats.org/spreadsheetml/2006/main" count="252" uniqueCount="51">
  <si>
    <t>Единка корисник бр.08  ОУ 11 Октомври во Општина Куманово</t>
  </si>
  <si>
    <t>Реден број</t>
  </si>
  <si>
    <t>Доверител (Назив на доверител)</t>
  </si>
  <si>
    <t>Вкупен износ на пријавени, доспеани, а неплатени обврски  во ЕСПЕО заклучно со 30.09.2018</t>
  </si>
  <si>
    <t>Вкупен износ на доспеани, а неплатени обврски (основен долг со камата и други трошоци) со состојба 30.09.2018 утврдено со записник по преговори</t>
  </si>
  <si>
    <t>Договорен износ за доспеани, а неплатени обврски со состојба 30.09.2018 утврдено со записник по преговори</t>
  </si>
  <si>
    <t>% на намалување на доспеаните а неплатени обврски</t>
  </si>
  <si>
    <t>Износ кој ќе се подмири со обезбедените средства како финансиска поддршка</t>
  </si>
  <si>
    <t>6=5/4*100</t>
  </si>
  <si>
    <t>Оли-Травел  ДООЕЛКуманово</t>
  </si>
  <si>
    <t>0. 5%</t>
  </si>
  <si>
    <t>ЈП Чистота и зеленило Куманово</t>
  </si>
  <si>
    <t>ЈП Водовод Куманово</t>
  </si>
  <si>
    <t>ВКУПНО</t>
  </si>
  <si>
    <t>Куманово 01.03.2019година</t>
  </si>
  <si>
    <t xml:space="preserve">   Градоначалник</t>
  </si>
  <si>
    <t>Максим Димитриевски</t>
  </si>
  <si>
    <t>Број на Одлука на Совет на општина Куманово</t>
  </si>
  <si>
    <t>_________________</t>
  </si>
  <si>
    <t>Единка корисник бр.03  ОУ Бајрам Шабани во Општина Куманово</t>
  </si>
  <si>
    <t>Делукс ДООЕЛ Куманово</t>
  </si>
  <si>
    <t>Единка корисник бр.06  ОУ Вера Которка с.Клечовце во Општина Куманово</t>
  </si>
  <si>
    <t>Единка корисник бр.10  ОУ Јероним Де Рада во Општина Куманово</t>
  </si>
  <si>
    <t>Единка корисник бр.05  ОУ Магдалена Антова во Општина Куманово</t>
  </si>
  <si>
    <t>Единка корисник бр.11  ОУ Наим Фрашери во Општина Куманово</t>
  </si>
  <si>
    <t>Единка корисник бр.07  ОУ Христијан Карпош во Општина Куманово</t>
  </si>
  <si>
    <t>Единка корисник бр.02 ОУ Браќа Миладиновци во Општина Куманово</t>
  </si>
  <si>
    <t>Единка корисник бр.09 ОУ Браќа Рибар с.Табановце во Општина Куманово</t>
  </si>
  <si>
    <t>Единка корисник бр.04  ОУ Кочо Рацин во Општина Куманово</t>
  </si>
  <si>
    <t>Единка корисник бр.01 ОУ Толи Зордумис  во Општина Куманово</t>
  </si>
  <si>
    <t>Вкупен договорен износ по доверители за финансирање на доспеани, а неплатени обврски</t>
  </si>
  <si>
    <t>Доверител (Назив на доверител) збирно за општина и единки корисници</t>
  </si>
  <si>
    <t>ДГИ БИЛД-ИНГ ДОО Скопје</t>
  </si>
  <si>
    <t>Центар за развој на Трет Североисточен  плански регион-Куманово</t>
  </si>
  <si>
    <t>КАТ-ИНГ ГРАДНА ДОО Скопје</t>
  </si>
  <si>
    <t>ДПГТУ КООП ИНЖЕНЕРИНГ ДОО Куманово</t>
  </si>
  <si>
    <t>ЗЕЛС Скопје</t>
  </si>
  <si>
    <t>ЕЛЕКТРО СОФТ ЉУПЧО ДООЕЛ Скопје</t>
  </si>
  <si>
    <t>АГП ДООЕЛ Св.Николе</t>
  </si>
  <si>
    <t>Ветеринарно Сточарски Центар Тодор Велков Куманово</t>
  </si>
  <si>
    <t>ДПТУ ИБРО-КОМЕРЦ 21 Липково</t>
  </si>
  <si>
    <t>ЈП Куманово Паркинг Куманово</t>
  </si>
  <si>
    <t>Место и датум</t>
  </si>
  <si>
    <t>Број на Одлука на Совет на општина  Куманово</t>
  </si>
  <si>
    <t xml:space="preserve">Извештај за вкупниот договорен износ по доверители за финансирање на доспеани, а неплатени обврски </t>
  </si>
  <si>
    <t xml:space="preserve">Општина Куманово </t>
  </si>
  <si>
    <t>0'%</t>
  </si>
  <si>
    <t>0 .5%</t>
  </si>
  <si>
    <t>Куманово 01.03.2019год.</t>
  </si>
  <si>
    <t xml:space="preserve">    Градоначалник</t>
  </si>
  <si>
    <t>Општина Куманово и единки корисници</t>
  </si>
</sst>
</file>

<file path=xl/styles.xml><?xml version="1.0" encoding="utf-8"?>
<styleSheet xmlns="http://schemas.openxmlformats.org/spreadsheetml/2006/main">
  <numFmts count="2">
    <numFmt numFmtId="44" formatCode="_-&quot;ден&quot;\ * #,##0.00_-;\-&quot;ден&quot;\ * #,##0.00_-;_-&quot;ден&quot;\ * &quot;-&quot;??_-;_-@_-"/>
    <numFmt numFmtId="43" formatCode="_-* #,##0.00_-;\-* #,##0.00_-;_-* &quot;-&quot;??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1" xfId="0" applyBorder="1" applyAlignment="1">
      <alignment horizontal="center" wrapText="1"/>
    </xf>
    <xf numFmtId="43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0" xfId="0" applyBorder="1"/>
    <xf numFmtId="9" fontId="0" fillId="0" borderId="1" xfId="1" applyFont="1" applyBorder="1"/>
    <xf numFmtId="9" fontId="0" fillId="0" borderId="1" xfId="1" applyFont="1" applyBorder="1" applyAlignment="1">
      <alignment horizontal="center"/>
    </xf>
    <xf numFmtId="0" fontId="2" fillId="2" borderId="1" xfId="0" applyFont="1" applyFill="1" applyBorder="1"/>
    <xf numFmtId="43" fontId="2" fillId="2" borderId="1" xfId="0" applyNumberFormat="1" applyFont="1" applyFill="1" applyBorder="1"/>
    <xf numFmtId="0" fontId="2" fillId="3" borderId="1" xfId="0" applyFont="1" applyFill="1" applyBorder="1"/>
    <xf numFmtId="43" fontId="2" fillId="3" borderId="1" xfId="0" applyNumberFormat="1" applyFont="1" applyFill="1" applyBorder="1"/>
    <xf numFmtId="9" fontId="2" fillId="3" borderId="1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3" sqref="B3"/>
    </sheetView>
  </sheetViews>
  <sheetFormatPr defaultRowHeight="15"/>
  <cols>
    <col min="1" max="1" width="6.7109375" customWidth="1"/>
    <col min="2" max="2" width="30.28515625" customWidth="1"/>
    <col min="3" max="7" width="21.570312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135" customHeight="1">
      <c r="A3" s="5" t="s">
        <v>1</v>
      </c>
      <c r="B3" s="5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7">
      <c r="A5" s="2">
        <v>1</v>
      </c>
      <c r="B5" s="2" t="s">
        <v>9</v>
      </c>
      <c r="C5" s="4">
        <v>6827596</v>
      </c>
      <c r="D5" s="4">
        <v>6567441</v>
      </c>
      <c r="E5" s="4">
        <v>6534603</v>
      </c>
      <c r="F5" s="4" t="s">
        <v>10</v>
      </c>
      <c r="G5" s="4">
        <v>6534603</v>
      </c>
    </row>
    <row r="6" spans="1:7">
      <c r="A6" s="2">
        <v>2</v>
      </c>
      <c r="B6" s="2" t="s">
        <v>11</v>
      </c>
      <c r="C6" s="4">
        <v>379096</v>
      </c>
      <c r="D6" s="4">
        <v>257632</v>
      </c>
      <c r="E6" s="4">
        <v>257632</v>
      </c>
      <c r="F6" s="4">
        <v>0</v>
      </c>
      <c r="G6" s="4">
        <v>257632</v>
      </c>
    </row>
    <row r="7" spans="1:7">
      <c r="A7" s="2">
        <v>3</v>
      </c>
      <c r="B7" s="2" t="s">
        <v>12</v>
      </c>
      <c r="C7" s="4">
        <v>154652</v>
      </c>
      <c r="D7" s="4">
        <v>79922</v>
      </c>
      <c r="E7" s="4">
        <v>79922</v>
      </c>
      <c r="F7" s="4">
        <v>0</v>
      </c>
      <c r="G7" s="4">
        <v>79922</v>
      </c>
    </row>
    <row r="8" spans="1:7">
      <c r="A8" s="2"/>
      <c r="B8" s="2"/>
      <c r="C8" s="4"/>
      <c r="D8" s="4"/>
      <c r="E8" s="4"/>
      <c r="F8" s="4"/>
      <c r="G8" s="4"/>
    </row>
    <row r="9" spans="1:7">
      <c r="A9" s="2" t="s">
        <v>13</v>
      </c>
      <c r="B9" s="2"/>
      <c r="C9" s="4">
        <f>SUM(C5:C8)</f>
        <v>7361344</v>
      </c>
      <c r="D9" s="4">
        <f>SUM(D5:D8)</f>
        <v>6904995</v>
      </c>
      <c r="E9" s="4">
        <f>SUM(E5:E8)</f>
        <v>6872157</v>
      </c>
      <c r="F9" s="4"/>
      <c r="G9" s="4">
        <f>SUM(G5:G8)</f>
        <v>6872157</v>
      </c>
    </row>
    <row r="10" spans="1:7">
      <c r="A10" s="2" t="s">
        <v>14</v>
      </c>
      <c r="B10" s="2"/>
      <c r="C10" s="2"/>
      <c r="D10" s="2"/>
      <c r="E10" s="2"/>
      <c r="F10" s="2"/>
      <c r="G10" s="2" t="s">
        <v>15</v>
      </c>
    </row>
    <row r="11" spans="1:7">
      <c r="A11" s="2"/>
      <c r="B11" s="2"/>
      <c r="C11" s="2"/>
      <c r="D11" s="2"/>
      <c r="E11" s="2"/>
      <c r="F11" s="2"/>
      <c r="G11" s="2" t="s">
        <v>16</v>
      </c>
    </row>
    <row r="12" spans="1:7" ht="21" customHeight="1">
      <c r="A12" s="2" t="s">
        <v>17</v>
      </c>
      <c r="B12" s="2"/>
      <c r="C12" s="2"/>
      <c r="D12" s="2"/>
      <c r="E12" s="2"/>
      <c r="F12" s="2"/>
      <c r="G12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E17" sqref="E16:E17"/>
    </sheetView>
  </sheetViews>
  <sheetFormatPr defaultRowHeight="15"/>
  <cols>
    <col min="1" max="1" width="6.28515625" customWidth="1"/>
    <col min="2" max="2" width="29" customWidth="1"/>
    <col min="3" max="5" width="22.85546875" customWidth="1"/>
    <col min="6" max="6" width="16.85546875" customWidth="1"/>
    <col min="7" max="7" width="22.85546875" customWidth="1"/>
  </cols>
  <sheetData>
    <row r="1" spans="1:11">
      <c r="A1" s="2" t="s">
        <v>28</v>
      </c>
      <c r="B1" s="2"/>
      <c r="C1" s="2"/>
      <c r="D1" s="2"/>
      <c r="E1" s="2"/>
      <c r="F1" s="2"/>
      <c r="G1" s="2"/>
    </row>
    <row r="2" spans="1:11">
      <c r="A2" s="2"/>
      <c r="B2" s="2"/>
      <c r="C2" s="2"/>
      <c r="D2" s="2"/>
      <c r="E2" s="2"/>
      <c r="F2" s="2"/>
      <c r="G2" s="2"/>
    </row>
    <row r="3" spans="1:11" ht="103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"/>
      <c r="I3" s="1"/>
      <c r="J3" s="1"/>
      <c r="K3" s="1"/>
    </row>
    <row r="4" spans="1:1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11">
      <c r="A5" s="2">
        <v>1</v>
      </c>
      <c r="B5" s="2" t="s">
        <v>9</v>
      </c>
      <c r="C5" s="4">
        <v>12358646</v>
      </c>
      <c r="D5" s="4">
        <v>11270316</v>
      </c>
      <c r="E5" s="4">
        <v>11213964</v>
      </c>
      <c r="F5" s="4" t="s">
        <v>10</v>
      </c>
      <c r="G5" s="4">
        <v>11213964</v>
      </c>
    </row>
    <row r="6" spans="1:11">
      <c r="A6" s="2"/>
      <c r="B6" s="2"/>
      <c r="C6" s="4"/>
      <c r="D6" s="4"/>
      <c r="E6" s="4"/>
      <c r="F6" s="4"/>
      <c r="G6" s="4"/>
    </row>
    <row r="7" spans="1:11">
      <c r="A7" s="2" t="s">
        <v>13</v>
      </c>
      <c r="B7" s="2"/>
      <c r="C7" s="4">
        <f>SUM(C5:C6)</f>
        <v>12358646</v>
      </c>
      <c r="D7" s="4">
        <f>SUM(D5:D6)</f>
        <v>11270316</v>
      </c>
      <c r="E7" s="4">
        <f>SUM(E5:E6)</f>
        <v>11213964</v>
      </c>
      <c r="F7" s="4"/>
      <c r="G7" s="4">
        <f>SUM(G5:G6)</f>
        <v>11213964</v>
      </c>
    </row>
    <row r="8" spans="1:11">
      <c r="A8" s="2" t="s">
        <v>14</v>
      </c>
      <c r="B8" s="2"/>
      <c r="C8" s="2"/>
      <c r="D8" s="2"/>
      <c r="E8" s="2"/>
      <c r="F8" s="2"/>
      <c r="G8" s="2" t="s">
        <v>15</v>
      </c>
    </row>
    <row r="9" spans="1:11">
      <c r="A9" s="2"/>
      <c r="B9" s="2"/>
      <c r="C9" s="2"/>
      <c r="D9" s="2"/>
      <c r="E9" s="2"/>
      <c r="F9" s="2"/>
      <c r="G9" s="2" t="s">
        <v>16</v>
      </c>
    </row>
    <row r="10" spans="1:11">
      <c r="A10" s="2" t="s">
        <v>17</v>
      </c>
      <c r="B10" s="2"/>
      <c r="C10" s="2"/>
      <c r="D10" s="2"/>
      <c r="E10" s="2"/>
      <c r="F10" s="2"/>
      <c r="G10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F5" sqref="F5"/>
    </sheetView>
  </sheetViews>
  <sheetFormatPr defaultRowHeight="15"/>
  <cols>
    <col min="1" max="1" width="7.140625" customWidth="1"/>
    <col min="2" max="2" width="30.7109375" customWidth="1"/>
    <col min="3" max="3" width="18.5703125" customWidth="1"/>
    <col min="4" max="4" width="23.28515625" customWidth="1"/>
    <col min="5" max="6" width="18.5703125" customWidth="1"/>
    <col min="7" max="7" width="21.85546875" customWidth="1"/>
  </cols>
  <sheetData>
    <row r="1" spans="1:7">
      <c r="A1" s="2" t="s">
        <v>29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11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7">
      <c r="A5" s="2">
        <v>1</v>
      </c>
      <c r="B5" s="2" t="s">
        <v>20</v>
      </c>
      <c r="C5" s="4">
        <v>467843</v>
      </c>
      <c r="D5" s="4">
        <v>467843</v>
      </c>
      <c r="E5" s="4">
        <v>463165</v>
      </c>
      <c r="F5" s="9">
        <v>0.01</v>
      </c>
      <c r="G5" s="4">
        <v>463165</v>
      </c>
    </row>
    <row r="6" spans="1:7">
      <c r="A6" s="2">
        <v>2</v>
      </c>
      <c r="B6" s="2" t="s">
        <v>9</v>
      </c>
      <c r="C6" s="4">
        <v>3653095</v>
      </c>
      <c r="D6" s="4">
        <v>3320316</v>
      </c>
      <c r="E6" s="4">
        <v>3303714</v>
      </c>
      <c r="F6" s="4" t="s">
        <v>10</v>
      </c>
      <c r="G6" s="4">
        <v>3303714</v>
      </c>
    </row>
    <row r="7" spans="1:7">
      <c r="A7" s="2">
        <v>3</v>
      </c>
      <c r="B7" s="2" t="s">
        <v>11</v>
      </c>
      <c r="C7" s="4">
        <v>659229</v>
      </c>
      <c r="D7" s="4">
        <v>514069</v>
      </c>
      <c r="E7" s="4">
        <v>514069</v>
      </c>
      <c r="F7" s="4">
        <v>0</v>
      </c>
      <c r="G7" s="4">
        <v>514069</v>
      </c>
    </row>
    <row r="8" spans="1:7">
      <c r="A8" s="2">
        <v>4</v>
      </c>
      <c r="B8" s="2" t="s">
        <v>12</v>
      </c>
      <c r="C8" s="4">
        <v>155241</v>
      </c>
      <c r="D8" s="4">
        <v>43156</v>
      </c>
      <c r="E8" s="4">
        <v>43156</v>
      </c>
      <c r="F8" s="4">
        <v>0</v>
      </c>
      <c r="G8" s="4">
        <v>43156</v>
      </c>
    </row>
    <row r="9" spans="1:7">
      <c r="A9" s="2"/>
      <c r="B9" s="2"/>
      <c r="C9" s="4"/>
      <c r="D9" s="4"/>
      <c r="E9" s="4"/>
      <c r="F9" s="4"/>
      <c r="G9" s="4"/>
    </row>
    <row r="10" spans="1:7">
      <c r="A10" s="2" t="s">
        <v>13</v>
      </c>
      <c r="B10" s="2"/>
      <c r="C10" s="4">
        <f>SUM(C5:C9)</f>
        <v>4935408</v>
      </c>
      <c r="D10" s="4">
        <f>SUM(D5:D9)</f>
        <v>4345384</v>
      </c>
      <c r="E10" s="4">
        <f>SUM(E5:E9)</f>
        <v>4324104</v>
      </c>
      <c r="F10" s="4"/>
      <c r="G10" s="4">
        <f>SUM(G5:G9)</f>
        <v>4324104</v>
      </c>
    </row>
    <row r="11" spans="1:7">
      <c r="A11" s="2"/>
      <c r="B11" s="2"/>
      <c r="C11" s="2"/>
      <c r="D11" s="2"/>
      <c r="E11" s="2"/>
      <c r="F11" s="2"/>
      <c r="G11" s="2" t="s">
        <v>15</v>
      </c>
    </row>
    <row r="12" spans="1:7">
      <c r="A12" s="2"/>
      <c r="B12" s="2"/>
      <c r="C12" s="2"/>
      <c r="D12" s="2"/>
      <c r="E12" s="2"/>
      <c r="F12" s="2"/>
      <c r="G12" s="2" t="s">
        <v>16</v>
      </c>
    </row>
    <row r="13" spans="1:7">
      <c r="A13" s="2" t="s">
        <v>17</v>
      </c>
      <c r="B13" s="2"/>
      <c r="C13" s="2"/>
      <c r="D13" s="2"/>
      <c r="E13" s="2"/>
      <c r="F13" s="2"/>
      <c r="G13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topLeftCell="A8" workbookViewId="0">
      <selection activeCell="A18" sqref="A18:G18"/>
    </sheetView>
  </sheetViews>
  <sheetFormatPr defaultRowHeight="15"/>
  <cols>
    <col min="1" max="1" width="6.85546875" customWidth="1"/>
    <col min="2" max="2" width="37.85546875" customWidth="1"/>
    <col min="3" max="3" width="20.42578125" customWidth="1"/>
    <col min="4" max="4" width="25.85546875" customWidth="1"/>
    <col min="5" max="5" width="20.42578125" customWidth="1"/>
    <col min="6" max="6" width="13.42578125" customWidth="1"/>
    <col min="7" max="7" width="20.5703125" customWidth="1"/>
  </cols>
  <sheetData>
    <row r="1" spans="1:7">
      <c r="A1" s="2" t="s">
        <v>44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 t="s">
        <v>45</v>
      </c>
      <c r="B3" s="2"/>
      <c r="C3" s="2"/>
      <c r="D3" s="2"/>
      <c r="E3" s="2"/>
      <c r="F3" s="2"/>
      <c r="G3" s="2"/>
    </row>
    <row r="4" spans="1:7">
      <c r="A4" s="2"/>
      <c r="B4" s="2"/>
      <c r="C4" s="2"/>
      <c r="D4" s="2"/>
      <c r="E4" s="2"/>
      <c r="F4" s="2"/>
      <c r="G4" s="2"/>
    </row>
    <row r="5" spans="1:7" ht="87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</row>
    <row r="7" spans="1:7">
      <c r="A7" s="2">
        <v>1</v>
      </c>
      <c r="B7" s="2" t="s">
        <v>11</v>
      </c>
      <c r="C7" s="4">
        <v>50636016</v>
      </c>
      <c r="D7" s="4">
        <v>42401489</v>
      </c>
      <c r="E7" s="4">
        <v>40281415</v>
      </c>
      <c r="F7" s="10">
        <v>0.05</v>
      </c>
      <c r="G7" s="4">
        <v>40281415</v>
      </c>
    </row>
    <row r="8" spans="1:7" ht="28.5" customHeight="1">
      <c r="A8" s="2">
        <v>2</v>
      </c>
      <c r="B8" s="3" t="s">
        <v>35</v>
      </c>
      <c r="C8" s="4">
        <v>20906090</v>
      </c>
      <c r="D8" s="4">
        <v>13609829</v>
      </c>
      <c r="E8" s="4">
        <v>13201535</v>
      </c>
      <c r="F8" s="10">
        <v>0.03</v>
      </c>
      <c r="G8" s="4">
        <v>13201535</v>
      </c>
    </row>
    <row r="9" spans="1:7">
      <c r="A9" s="2">
        <v>3</v>
      </c>
      <c r="B9" s="2" t="s">
        <v>41</v>
      </c>
      <c r="C9" s="4">
        <v>18806586</v>
      </c>
      <c r="D9" s="4">
        <v>11075505</v>
      </c>
      <c r="E9" s="4">
        <v>11020127</v>
      </c>
      <c r="F9" s="10" t="s">
        <v>47</v>
      </c>
      <c r="G9" s="4">
        <v>11020127</v>
      </c>
    </row>
    <row r="10" spans="1:7">
      <c r="A10" s="2">
        <v>4</v>
      </c>
      <c r="B10" s="2" t="s">
        <v>32</v>
      </c>
      <c r="C10" s="4">
        <v>2007894</v>
      </c>
      <c r="D10" s="4">
        <v>563850</v>
      </c>
      <c r="E10" s="4">
        <v>563850</v>
      </c>
      <c r="F10" s="10">
        <v>0</v>
      </c>
      <c r="G10" s="4">
        <v>563850</v>
      </c>
    </row>
    <row r="11" spans="1:7" ht="30">
      <c r="A11" s="2">
        <v>5</v>
      </c>
      <c r="B11" s="3" t="s">
        <v>33</v>
      </c>
      <c r="C11" s="4">
        <v>2954088</v>
      </c>
      <c r="D11" s="4">
        <v>2000000</v>
      </c>
      <c r="E11" s="4">
        <v>2000000</v>
      </c>
      <c r="F11" s="10">
        <v>0</v>
      </c>
      <c r="G11" s="4">
        <v>2000000</v>
      </c>
    </row>
    <row r="12" spans="1:7">
      <c r="A12" s="2">
        <v>6</v>
      </c>
      <c r="B12" s="2" t="s">
        <v>34</v>
      </c>
      <c r="C12" s="4">
        <v>2918866</v>
      </c>
      <c r="D12" s="4">
        <v>880618</v>
      </c>
      <c r="E12" s="4">
        <v>880618</v>
      </c>
      <c r="F12" s="10">
        <v>0</v>
      </c>
      <c r="G12" s="4">
        <v>880618</v>
      </c>
    </row>
    <row r="13" spans="1:7">
      <c r="A13" s="2">
        <v>7</v>
      </c>
      <c r="B13" s="2" t="s">
        <v>36</v>
      </c>
      <c r="C13" s="4">
        <v>843872</v>
      </c>
      <c r="D13" s="4">
        <v>843872</v>
      </c>
      <c r="E13" s="4">
        <v>843872</v>
      </c>
      <c r="F13" s="10">
        <v>0</v>
      </c>
      <c r="G13" s="4">
        <v>843872</v>
      </c>
    </row>
    <row r="14" spans="1:7">
      <c r="A14" s="2">
        <v>8</v>
      </c>
      <c r="B14" s="2" t="s">
        <v>37</v>
      </c>
      <c r="C14" s="4">
        <v>572972</v>
      </c>
      <c r="D14" s="4">
        <v>572972</v>
      </c>
      <c r="E14" s="4">
        <v>572972</v>
      </c>
      <c r="F14" s="10">
        <v>0</v>
      </c>
      <c r="G14" s="4">
        <v>572972</v>
      </c>
    </row>
    <row r="15" spans="1:7">
      <c r="A15" s="2">
        <v>9</v>
      </c>
      <c r="B15" s="2" t="s">
        <v>38</v>
      </c>
      <c r="C15" s="4">
        <v>910967</v>
      </c>
      <c r="D15" s="4">
        <v>597624</v>
      </c>
      <c r="E15" s="4">
        <v>597624</v>
      </c>
      <c r="F15" s="10">
        <v>0</v>
      </c>
      <c r="G15" s="4">
        <v>597624</v>
      </c>
    </row>
    <row r="16" spans="1:7" ht="30">
      <c r="A16" s="2">
        <v>10</v>
      </c>
      <c r="B16" s="3" t="s">
        <v>39</v>
      </c>
      <c r="C16" s="4">
        <v>1085230</v>
      </c>
      <c r="D16" s="4">
        <v>472927</v>
      </c>
      <c r="E16" s="4">
        <v>472927</v>
      </c>
      <c r="F16" s="10">
        <v>0</v>
      </c>
      <c r="G16" s="4">
        <v>472927</v>
      </c>
    </row>
    <row r="17" spans="1:7">
      <c r="A17" s="2">
        <v>11</v>
      </c>
      <c r="B17" s="2" t="s">
        <v>40</v>
      </c>
      <c r="C17" s="4">
        <v>7760424</v>
      </c>
      <c r="D17" s="4">
        <v>3760424</v>
      </c>
      <c r="E17" s="4">
        <v>3760424</v>
      </c>
      <c r="F17" s="10" t="s">
        <v>46</v>
      </c>
      <c r="G17" s="4">
        <v>3760424</v>
      </c>
    </row>
    <row r="18" spans="1:7" ht="20.25" customHeight="1">
      <c r="A18" s="13" t="s">
        <v>13</v>
      </c>
      <c r="B18" s="13"/>
      <c r="C18" s="14">
        <f>SUM(C7:C17)</f>
        <v>109403005</v>
      </c>
      <c r="D18" s="14">
        <f t="shared" ref="D18:G18" si="0">SUM(D7:D17)</f>
        <v>76779110</v>
      </c>
      <c r="E18" s="14">
        <f t="shared" si="0"/>
        <v>74195364</v>
      </c>
      <c r="F18" s="15"/>
      <c r="G18" s="14">
        <f t="shared" si="0"/>
        <v>74195364</v>
      </c>
    </row>
    <row r="19" spans="1:7">
      <c r="A19" s="2" t="s">
        <v>48</v>
      </c>
      <c r="B19" s="2"/>
      <c r="C19" s="7"/>
      <c r="D19" s="7"/>
      <c r="E19" s="7"/>
      <c r="F19" s="7"/>
      <c r="G19" s="2" t="s">
        <v>49</v>
      </c>
    </row>
    <row r="20" spans="1:7">
      <c r="A20" s="2"/>
      <c r="B20" s="2"/>
      <c r="C20" s="7"/>
      <c r="D20" s="7"/>
      <c r="E20" s="7"/>
      <c r="F20" s="7"/>
      <c r="G20" s="2" t="s">
        <v>16</v>
      </c>
    </row>
    <row r="21" spans="1:7">
      <c r="A21" s="2" t="s">
        <v>17</v>
      </c>
      <c r="B21" s="2"/>
      <c r="C21" s="7"/>
      <c r="D21" s="7"/>
      <c r="E21" s="7"/>
      <c r="F21" s="7"/>
      <c r="G21" s="2" t="s">
        <v>18</v>
      </c>
    </row>
    <row r="22" spans="1:7">
      <c r="A22" s="8"/>
      <c r="B22" s="8"/>
      <c r="C22" s="8"/>
      <c r="D22" s="8"/>
      <c r="E22" s="8"/>
      <c r="F22" s="8"/>
    </row>
    <row r="23" spans="1:7">
      <c r="A23" s="8"/>
      <c r="B23" s="8"/>
      <c r="C23" s="8"/>
      <c r="D23" s="8"/>
      <c r="E23" s="8"/>
      <c r="F23" s="8"/>
    </row>
    <row r="24" spans="1:7">
      <c r="A24" s="8"/>
      <c r="B24" s="8"/>
      <c r="C24" s="8"/>
      <c r="D24" s="8"/>
      <c r="E24" s="8"/>
      <c r="F24" s="8"/>
    </row>
    <row r="25" spans="1:7">
      <c r="A25" s="8"/>
      <c r="B25" s="8"/>
      <c r="C25" s="8"/>
      <c r="D25" s="8"/>
      <c r="E25" s="8"/>
      <c r="F25" s="8"/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5" workbookViewId="0">
      <selection activeCell="A6" sqref="A6:A19"/>
    </sheetView>
  </sheetViews>
  <sheetFormatPr defaultRowHeight="15"/>
  <cols>
    <col min="1" max="1" width="6.42578125" customWidth="1"/>
    <col min="2" max="2" width="44.140625" customWidth="1"/>
    <col min="3" max="3" width="21.140625" customWidth="1"/>
    <col min="4" max="4" width="22.85546875" customWidth="1"/>
    <col min="5" max="5" width="21.140625" customWidth="1"/>
    <col min="6" max="6" width="21.7109375" customWidth="1"/>
  </cols>
  <sheetData>
    <row r="1" spans="1:6">
      <c r="A1" s="2" t="s">
        <v>30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 t="s">
        <v>50</v>
      </c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 ht="105" customHeight="1">
      <c r="A5" s="3" t="s">
        <v>1</v>
      </c>
      <c r="B5" s="3" t="s">
        <v>31</v>
      </c>
      <c r="C5" s="3" t="s">
        <v>3</v>
      </c>
      <c r="D5" s="3" t="s">
        <v>4</v>
      </c>
      <c r="E5" s="3" t="s">
        <v>5</v>
      </c>
      <c r="F5" s="3" t="s">
        <v>7</v>
      </c>
    </row>
    <row r="6" spans="1:6">
      <c r="A6" s="2">
        <v>1</v>
      </c>
      <c r="B6" s="2" t="s">
        <v>11</v>
      </c>
      <c r="C6" s="4">
        <f>SUM('Општина Куманово'!C7,'ОУ Толи Зордумис'!C7,'ОУ Браќа Миладиовци'!C6,'ОУ Наим Фрашери'!C5,'ОУ Магдалена Антова'!C6,'ОУ Јероним Де Рада'!C5,'ОУ Бајрам Шабани'!C7,'ОУ 11 Октомври'!C6)</f>
        <v>54968019</v>
      </c>
      <c r="D6" s="4">
        <f>SUM('Општина Куманово'!D7,'ОУ Толи Зордумис'!D7,'ОУ Браќа Миладиовци'!D6,'ОУ Наим Фрашери'!D5,'ОУ Магдалена Антова'!D6,'ОУ Јероним Де Рада'!D5,'ОУ Бајрам Шабани'!D7,'ОУ 11 Октомври'!D6)</f>
        <v>46089635</v>
      </c>
      <c r="E6" s="4">
        <f>SUM('Општина Куманово'!E7,'ОУ Толи Зордумис'!E7,'ОУ Браќа Миладиовци'!E6,'ОУ Наим Фрашери'!E5,'ОУ Магдалена Антова'!E6,'ОУ Јероним Де Рада'!E5,'ОУ Бајрам Шабани'!E7,'ОУ 11 Октомври'!E6)</f>
        <v>43969561</v>
      </c>
      <c r="F6" s="4">
        <f>SUM('Општина Куманово'!G7,'ОУ Толи Зордумис'!G7,'ОУ Браќа Миладиовци'!G6,'ОУ Наим Фрашери'!G5,'ОУ Магдалена Антова'!G6,'ОУ Јероним Де Рада'!G5,'ОУ Бајрам Шабани'!G7,'ОУ 11 Октомври'!G6)</f>
        <v>43969561</v>
      </c>
    </row>
    <row r="7" spans="1:6">
      <c r="A7" s="2">
        <v>2</v>
      </c>
      <c r="B7" s="2" t="s">
        <v>35</v>
      </c>
      <c r="C7" s="4">
        <f>'Општина Куманово'!C8</f>
        <v>20906090</v>
      </c>
      <c r="D7" s="4">
        <f>'Општина Куманово'!D8</f>
        <v>13609829</v>
      </c>
      <c r="E7" s="4">
        <f>'Општина Куманово'!E8</f>
        <v>13201535</v>
      </c>
      <c r="F7" s="4">
        <f>'Општина Куманово'!G8</f>
        <v>13201535</v>
      </c>
    </row>
    <row r="8" spans="1:6">
      <c r="A8" s="2">
        <v>3</v>
      </c>
      <c r="B8" s="2" t="s">
        <v>20</v>
      </c>
      <c r="C8" s="4">
        <f>SUM('ОУ Бајрам Шабани'!C5,'ОУ Браќа Миладиовци'!C5,'ОУ Толи Зордумис'!C5,)</f>
        <v>1710302</v>
      </c>
      <c r="D8" s="4">
        <f>SUM('ОУ Бајрам Шабани'!D5,'ОУ Браќа Миладиовци'!D5,'ОУ Толи Зордумис'!D5)</f>
        <v>1376543</v>
      </c>
      <c r="E8" s="4">
        <f>SUM('ОУ Толи Зордумис'!E5,'ОУ Браќа Миладиовци'!E5,'ОУ Бајрам Шабани'!E5)</f>
        <v>1362778</v>
      </c>
      <c r="F8" s="4">
        <f>SUM('ОУ Толи Зордумис'!G5,'ОУ Браќа Миладиовци'!G5,'ОУ Бајрам Шабани'!G5)</f>
        <v>1362778</v>
      </c>
    </row>
    <row r="9" spans="1:6">
      <c r="A9" s="2">
        <v>4</v>
      </c>
      <c r="B9" s="2" t="s">
        <v>41</v>
      </c>
      <c r="C9" s="4">
        <f>'Општина Куманово'!C9</f>
        <v>18806586</v>
      </c>
      <c r="D9" s="4">
        <f>'Општина Куманово'!D9</f>
        <v>11075505</v>
      </c>
      <c r="E9" s="4">
        <f>'Општина Куманово'!E9</f>
        <v>11020127</v>
      </c>
      <c r="F9" s="4">
        <f>'Општина Куманово'!G9</f>
        <v>11020127</v>
      </c>
    </row>
    <row r="10" spans="1:6">
      <c r="A10" s="2">
        <v>5</v>
      </c>
      <c r="B10" s="2" t="s">
        <v>9</v>
      </c>
      <c r="C10" s="4">
        <f>SUM('ОУ Толи Зордумис'!C6,'ОУ Кочо Рацин'!C5,'ОУ Браќа Рибар'!C5,'ОУ Христијан Т.Карпош'!C5,'ОУ Магдалена Антова'!C5,'ОУ Вера Которка'!C5,'ОУ Бајрам Шабани'!C6,'ОУ 11 Октомври'!C5)</f>
        <v>40726320</v>
      </c>
      <c r="D10" s="4">
        <f>SUM('ОУ Толи Зордумис'!D6,'ОУ Кочо Рацин'!D5,'ОУ Браќа Рибар'!D5,'ОУ Христијан Т.Карпош'!D5,'ОУ Магдалена Антова'!D5,'ОУ Вера Которка'!D5,'ОУ Бајрам Шабани'!D6,'ОУ 11 Октомври'!D5)</f>
        <v>37934154</v>
      </c>
      <c r="E10" s="4">
        <f>SUM('ОУ Толи Зордумис'!E6,'ОУ Кочо Рацин'!E5,'ОУ Браќа Рибар'!E5,'ОУ Христијан Т.Карпош'!E5,'ОУ Магдалена Антова'!E5,'ОУ Вера Которка'!E5,'ОУ Бајрам Шабани'!E6,'ОУ 11 Октомври'!E5)</f>
        <v>37744479</v>
      </c>
      <c r="F10" s="4">
        <f>SUM('ОУ Толи Зордумис'!G6,'ОУ Кочо Рацин'!G5,'ОУ Браќа Рибар'!G5,'ОУ Христијан Т.Карпош'!G5,'ОУ Магдалена Антова'!G5,'ОУ Вера Которка'!G5,'ОУ Бајрам Шабани'!G6,'ОУ 11 Октомври'!G5)</f>
        <v>37744479</v>
      </c>
    </row>
    <row r="11" spans="1:6" ht="15.75" customHeight="1">
      <c r="A11" s="2">
        <v>6</v>
      </c>
      <c r="B11" s="2" t="s">
        <v>32</v>
      </c>
      <c r="C11" s="4">
        <f>'Општина Куманово'!C10</f>
        <v>2007894</v>
      </c>
      <c r="D11" s="4">
        <f>'Општина Куманово'!D10</f>
        <v>563850</v>
      </c>
      <c r="E11" s="4">
        <f>'Општина Куманово'!E10</f>
        <v>563850</v>
      </c>
      <c r="F11" s="4">
        <f>'Општина Куманово'!G10</f>
        <v>563850</v>
      </c>
    </row>
    <row r="12" spans="1:6" ht="30">
      <c r="A12" s="2">
        <v>7</v>
      </c>
      <c r="B12" s="3" t="s">
        <v>33</v>
      </c>
      <c r="C12" s="4">
        <f>'Општина Куманово'!C11</f>
        <v>2954088</v>
      </c>
      <c r="D12" s="4">
        <f>'Општина Куманово'!D11</f>
        <v>2000000</v>
      </c>
      <c r="E12" s="4">
        <f>'Општина Куманово'!E11</f>
        <v>2000000</v>
      </c>
      <c r="F12" s="4">
        <f>'Општина Куманово'!G11</f>
        <v>2000000</v>
      </c>
    </row>
    <row r="13" spans="1:6">
      <c r="A13" s="2">
        <v>8</v>
      </c>
      <c r="B13" s="2" t="s">
        <v>34</v>
      </c>
      <c r="C13" s="4">
        <f>'Општина Куманово'!C12</f>
        <v>2918866</v>
      </c>
      <c r="D13" s="4">
        <f>'Општина Куманово'!D12</f>
        <v>880618</v>
      </c>
      <c r="E13" s="4">
        <f>'Општина Куманово'!E12</f>
        <v>880618</v>
      </c>
      <c r="F13" s="4">
        <f>'Општина Куманово'!G12</f>
        <v>880618</v>
      </c>
    </row>
    <row r="14" spans="1:6">
      <c r="A14" s="2">
        <v>9</v>
      </c>
      <c r="B14" s="2" t="s">
        <v>36</v>
      </c>
      <c r="C14" s="4">
        <f>'Општина Куманово'!C13</f>
        <v>843872</v>
      </c>
      <c r="D14" s="4">
        <f>'Општина Куманово'!D13</f>
        <v>843872</v>
      </c>
      <c r="E14" s="4">
        <f>'Општина Куманово'!E13</f>
        <v>843872</v>
      </c>
      <c r="F14" s="4">
        <f>'Општина Куманово'!G13</f>
        <v>843872</v>
      </c>
    </row>
    <row r="15" spans="1:6">
      <c r="A15" s="2">
        <v>10</v>
      </c>
      <c r="B15" s="2" t="s">
        <v>37</v>
      </c>
      <c r="C15" s="4">
        <f>'Општина Куманово'!C14</f>
        <v>572972</v>
      </c>
      <c r="D15" s="4">
        <f>'Општина Куманово'!D14</f>
        <v>572972</v>
      </c>
      <c r="E15" s="4">
        <f>'Општина Куманово'!E14</f>
        <v>572972</v>
      </c>
      <c r="F15" s="4">
        <f>'Општина Куманово'!G14</f>
        <v>572972</v>
      </c>
    </row>
    <row r="16" spans="1:6">
      <c r="A16" s="2">
        <v>11</v>
      </c>
      <c r="B16" s="2" t="s">
        <v>38</v>
      </c>
      <c r="C16" s="4">
        <f>'Општина Куманово'!C15</f>
        <v>910967</v>
      </c>
      <c r="D16" s="4">
        <f>'Општина Куманово'!D15</f>
        <v>597624</v>
      </c>
      <c r="E16" s="4">
        <f>'Општина Куманово'!E15</f>
        <v>597624</v>
      </c>
      <c r="F16" s="4">
        <f>'Општина Куманово'!G15</f>
        <v>597624</v>
      </c>
    </row>
    <row r="17" spans="1:6" ht="27.75" customHeight="1">
      <c r="A17" s="2">
        <v>12</v>
      </c>
      <c r="B17" s="3" t="s">
        <v>39</v>
      </c>
      <c r="C17" s="4">
        <f>'Општина Куманово'!C16</f>
        <v>1085230</v>
      </c>
      <c r="D17" s="4">
        <f>'Општина Куманово'!D16</f>
        <v>472927</v>
      </c>
      <c r="E17" s="4">
        <f>'Општина Куманово'!E16</f>
        <v>472927</v>
      </c>
      <c r="F17" s="4">
        <f>'Општина Куманово'!G16</f>
        <v>472927</v>
      </c>
    </row>
    <row r="18" spans="1:6">
      <c r="A18" s="2">
        <v>13</v>
      </c>
      <c r="B18" s="2" t="s">
        <v>40</v>
      </c>
      <c r="C18" s="4">
        <f>'Општина Куманово'!C17</f>
        <v>7760424</v>
      </c>
      <c r="D18" s="4">
        <f>'Општина Куманово'!D17</f>
        <v>3760424</v>
      </c>
      <c r="E18" s="4">
        <f>'Општина Куманово'!E17</f>
        <v>3760424</v>
      </c>
      <c r="F18" s="4">
        <f>'Општина Куманово'!G17</f>
        <v>3760424</v>
      </c>
    </row>
    <row r="19" spans="1:6">
      <c r="A19" s="2">
        <v>14</v>
      </c>
      <c r="B19" s="2" t="s">
        <v>12</v>
      </c>
      <c r="C19" s="4">
        <f>SUM('ОУ Толи Зордумис'!C8,'ОУ Браќа Миладиовци'!C7,'ОУ Магдалена Антова'!C7,'ОУ Бајрам Шабани'!C8,'ОУ 11 Октомври'!C7)</f>
        <v>1923395</v>
      </c>
      <c r="D19" s="4">
        <f>SUM('ОУ Толи Зордумис'!D8,'ОУ Браќа Миладиовци'!D7,'ОУ Магдалена Антова'!D7,'ОУ Бајрам Шабани'!D8,'ОУ 11 Октомври'!D7)</f>
        <v>1491879</v>
      </c>
      <c r="E19" s="4">
        <f>SUM('ОУ Толи Зордумис'!E8,'ОУ Браќа Миладиовци'!E7,'ОУ Магдалена Антова'!E7,'ОУ Бајрам Шабани'!E8,'ОУ 11 Октомври'!E7)</f>
        <v>1491879</v>
      </c>
      <c r="F19" s="4">
        <f>SUM('ОУ Толи Зордумис'!G8,'ОУ Браќа Миладиовци'!G7,'ОУ Магдалена Антова'!G7,'ОУ Бајрам Шабани'!G8,'ОУ 11 Октомври'!G7)</f>
        <v>1491879</v>
      </c>
    </row>
    <row r="20" spans="1:6">
      <c r="A20" s="11" t="s">
        <v>13</v>
      </c>
      <c r="B20" s="11"/>
      <c r="C20" s="12">
        <f>SUM(C6:C19)</f>
        <v>158095025</v>
      </c>
      <c r="D20" s="12">
        <f t="shared" ref="D20:F20" si="0">SUM(D6:D19)</f>
        <v>121269832</v>
      </c>
      <c r="E20" s="12">
        <f t="shared" si="0"/>
        <v>118482646</v>
      </c>
      <c r="F20" s="12">
        <f t="shared" si="0"/>
        <v>118482646</v>
      </c>
    </row>
    <row r="21" spans="1:6">
      <c r="A21" s="2" t="s">
        <v>42</v>
      </c>
      <c r="B21" s="2"/>
      <c r="C21" s="2"/>
      <c r="D21" s="2"/>
      <c r="E21" s="2"/>
      <c r="F21" s="2" t="s">
        <v>15</v>
      </c>
    </row>
    <row r="22" spans="1:6">
      <c r="A22" s="2"/>
      <c r="B22" s="2"/>
      <c r="C22" s="2"/>
      <c r="D22" s="2"/>
      <c r="E22" s="2"/>
      <c r="F22" s="2" t="s">
        <v>16</v>
      </c>
    </row>
    <row r="23" spans="1:6">
      <c r="A23" s="2" t="s">
        <v>43</v>
      </c>
      <c r="B23" s="2"/>
      <c r="C23" s="2"/>
      <c r="D23" s="2"/>
      <c r="E23" s="2"/>
      <c r="F23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6" sqref="G6"/>
    </sheetView>
  </sheetViews>
  <sheetFormatPr defaultRowHeight="15"/>
  <cols>
    <col min="1" max="1" width="5.42578125" customWidth="1"/>
    <col min="2" max="2" width="29.5703125" customWidth="1"/>
    <col min="3" max="5" width="19.42578125" customWidth="1"/>
    <col min="6" max="6" width="20.5703125" customWidth="1"/>
    <col min="7" max="7" width="25.85546875" customWidth="1"/>
  </cols>
  <sheetData>
    <row r="1" spans="1:7">
      <c r="A1" s="2" t="s">
        <v>19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118.5" customHeight="1">
      <c r="A3" s="3" t="s">
        <v>1</v>
      </c>
      <c r="B3" s="3" t="s">
        <v>2</v>
      </c>
      <c r="C3" s="3" t="s">
        <v>3</v>
      </c>
      <c r="D3" s="3" t="s">
        <v>4</v>
      </c>
      <c r="E3" s="2" t="s">
        <v>5</v>
      </c>
      <c r="F3" s="3" t="s">
        <v>6</v>
      </c>
      <c r="G3" s="3" t="s">
        <v>7</v>
      </c>
    </row>
    <row r="4" spans="1: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7">
      <c r="A5" s="2">
        <v>1</v>
      </c>
      <c r="B5" s="2" t="s">
        <v>20</v>
      </c>
      <c r="C5" s="4">
        <v>169928</v>
      </c>
      <c r="D5" s="4">
        <v>169928</v>
      </c>
      <c r="E5" s="4">
        <v>168229</v>
      </c>
      <c r="F5" s="4">
        <v>0.01</v>
      </c>
      <c r="G5" s="4">
        <v>168229</v>
      </c>
    </row>
    <row r="6" spans="1:7">
      <c r="A6" s="2">
        <v>2</v>
      </c>
      <c r="B6" s="2" t="s">
        <v>9</v>
      </c>
      <c r="C6" s="4">
        <v>7043194</v>
      </c>
      <c r="D6" s="4">
        <v>6692718</v>
      </c>
      <c r="E6" s="4">
        <v>6659254</v>
      </c>
      <c r="F6" s="4" t="s">
        <v>10</v>
      </c>
      <c r="G6" s="4">
        <v>6659254</v>
      </c>
    </row>
    <row r="7" spans="1:7">
      <c r="A7" s="2">
        <v>3</v>
      </c>
      <c r="B7" s="2" t="s">
        <v>11</v>
      </c>
      <c r="C7" s="4">
        <v>1372964</v>
      </c>
      <c r="D7" s="4">
        <v>1290521</v>
      </c>
      <c r="E7" s="4">
        <v>1290521</v>
      </c>
      <c r="F7" s="4">
        <v>0</v>
      </c>
      <c r="G7" s="4">
        <v>1290521</v>
      </c>
    </row>
    <row r="8" spans="1:7">
      <c r="A8" s="2">
        <v>4</v>
      </c>
      <c r="B8" s="2" t="s">
        <v>12</v>
      </c>
      <c r="C8" s="4">
        <v>1201443</v>
      </c>
      <c r="D8" s="4">
        <v>1104202</v>
      </c>
      <c r="E8" s="4">
        <v>1104202</v>
      </c>
      <c r="F8" s="4">
        <v>0</v>
      </c>
      <c r="G8" s="4">
        <v>1104202</v>
      </c>
    </row>
    <row r="9" spans="1:7">
      <c r="A9" s="2"/>
      <c r="B9" s="2"/>
      <c r="C9" s="4"/>
      <c r="D9" s="4"/>
      <c r="E9" s="4"/>
      <c r="F9" s="4"/>
      <c r="G9" s="4"/>
    </row>
    <row r="10" spans="1:7">
      <c r="A10" s="2" t="s">
        <v>13</v>
      </c>
      <c r="B10" s="2"/>
      <c r="C10" s="4">
        <f>SUM(C5:C9)</f>
        <v>9787529</v>
      </c>
      <c r="D10" s="4">
        <f>SUM(D5:D9)</f>
        <v>9257369</v>
      </c>
      <c r="E10" s="4">
        <f>SUM(E5:E9)</f>
        <v>9222206</v>
      </c>
      <c r="F10" s="4"/>
      <c r="G10" s="4">
        <f>SUM(G5:G9)</f>
        <v>9222206</v>
      </c>
    </row>
    <row r="11" spans="1:7">
      <c r="A11" s="2" t="s">
        <v>14</v>
      </c>
      <c r="B11" s="2"/>
      <c r="C11" s="2"/>
      <c r="D11" s="2"/>
      <c r="E11" s="2"/>
      <c r="F11" s="2"/>
      <c r="G11" s="2" t="s">
        <v>15</v>
      </c>
    </row>
    <row r="12" spans="1:7">
      <c r="A12" s="2"/>
      <c r="B12" s="2"/>
      <c r="C12" s="2"/>
      <c r="D12" s="2"/>
      <c r="E12" s="2"/>
      <c r="F12" s="2"/>
      <c r="G12" s="2" t="s">
        <v>16</v>
      </c>
    </row>
    <row r="13" spans="1:7">
      <c r="A13" s="2" t="s">
        <v>17</v>
      </c>
      <c r="B13" s="2"/>
      <c r="C13" s="2"/>
      <c r="D13" s="2"/>
      <c r="E13" s="2"/>
      <c r="F13" s="2"/>
      <c r="G13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RowHeight="15"/>
  <cols>
    <col min="1" max="1" width="6.5703125" customWidth="1"/>
    <col min="2" max="2" width="27.85546875" customWidth="1"/>
    <col min="3" max="6" width="18.28515625" customWidth="1"/>
    <col min="7" max="7" width="26.140625" customWidth="1"/>
  </cols>
  <sheetData>
    <row r="1" spans="1:7" ht="20.25" customHeight="1">
      <c r="A1" s="2" t="s">
        <v>21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10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7">
      <c r="A5" s="2">
        <v>1</v>
      </c>
      <c r="B5" s="2" t="s">
        <v>9</v>
      </c>
      <c r="C5" s="6">
        <v>977356</v>
      </c>
      <c r="D5" s="6">
        <v>863641</v>
      </c>
      <c r="E5" s="6">
        <v>859322</v>
      </c>
      <c r="F5" s="6" t="s">
        <v>10</v>
      </c>
      <c r="G5" s="6">
        <v>859322</v>
      </c>
    </row>
    <row r="6" spans="1:7">
      <c r="A6" s="2"/>
      <c r="B6" s="2"/>
      <c r="C6" s="6"/>
      <c r="D6" s="6"/>
      <c r="E6" s="6"/>
      <c r="F6" s="6"/>
      <c r="G6" s="6"/>
    </row>
    <row r="7" spans="1:7">
      <c r="A7" s="2" t="s">
        <v>13</v>
      </c>
      <c r="B7" s="2"/>
      <c r="C7" s="6">
        <f>SUM(C5:C6)</f>
        <v>977356</v>
      </c>
      <c r="D7" s="6">
        <f>SUM(D5:D6)</f>
        <v>863641</v>
      </c>
      <c r="E7" s="6">
        <f>SUM(E5:E6)</f>
        <v>859322</v>
      </c>
      <c r="F7" s="6"/>
      <c r="G7" s="6">
        <f>SUM(G5:G6)</f>
        <v>859322</v>
      </c>
    </row>
    <row r="8" spans="1:7">
      <c r="A8" s="2" t="s">
        <v>14</v>
      </c>
      <c r="B8" s="2"/>
      <c r="C8" s="2"/>
      <c r="D8" s="2"/>
      <c r="E8" s="2"/>
      <c r="F8" s="2"/>
      <c r="G8" s="2" t="s">
        <v>15</v>
      </c>
    </row>
    <row r="9" spans="1:7">
      <c r="A9" s="2"/>
      <c r="B9" s="2"/>
      <c r="C9" s="2"/>
      <c r="D9" s="2"/>
      <c r="E9" s="2"/>
      <c r="F9" s="2"/>
      <c r="G9" s="2" t="s">
        <v>16</v>
      </c>
    </row>
    <row r="10" spans="1:7">
      <c r="A10" s="2" t="s">
        <v>17</v>
      </c>
      <c r="B10" s="2"/>
      <c r="C10" s="2"/>
      <c r="D10" s="2"/>
      <c r="E10" s="2"/>
      <c r="F10" s="2"/>
      <c r="G10" s="2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F9" sqref="F9"/>
    </sheetView>
  </sheetViews>
  <sheetFormatPr defaultRowHeight="15"/>
  <cols>
    <col min="1" max="1" width="6.42578125" customWidth="1"/>
    <col min="2" max="2" width="30.7109375" customWidth="1"/>
    <col min="3" max="5" width="22.140625" customWidth="1"/>
    <col min="6" max="6" width="18.42578125" customWidth="1"/>
    <col min="7" max="7" width="22.140625" customWidth="1"/>
  </cols>
  <sheetData>
    <row r="1" spans="1:14">
      <c r="A1" s="2" t="s">
        <v>22</v>
      </c>
      <c r="B1" s="2"/>
      <c r="C1" s="2"/>
      <c r="D1" s="2"/>
      <c r="E1" s="2"/>
      <c r="F1" s="2"/>
      <c r="G1" s="2"/>
    </row>
    <row r="2" spans="1:14">
      <c r="A2" s="2"/>
      <c r="B2" s="2"/>
      <c r="C2" s="2"/>
      <c r="D2" s="2"/>
      <c r="E2" s="2"/>
      <c r="F2" s="2"/>
      <c r="G2" s="2"/>
    </row>
    <row r="3" spans="1:14" ht="11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"/>
      <c r="I3" s="1"/>
      <c r="J3" s="1"/>
      <c r="K3" s="1"/>
      <c r="L3" s="1"/>
      <c r="M3" s="1"/>
      <c r="N3" s="1"/>
    </row>
    <row r="4" spans="1:14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14">
      <c r="A5" s="2">
        <v>1</v>
      </c>
      <c r="B5" s="2" t="s">
        <v>11</v>
      </c>
      <c r="C5" s="4">
        <v>137915</v>
      </c>
      <c r="D5" s="4">
        <v>87796</v>
      </c>
      <c r="E5" s="4">
        <v>87796</v>
      </c>
      <c r="F5" s="4">
        <v>0</v>
      </c>
      <c r="G5" s="4">
        <v>87796</v>
      </c>
    </row>
    <row r="6" spans="1:14">
      <c r="A6" s="2"/>
      <c r="B6" s="2"/>
      <c r="C6" s="4"/>
      <c r="D6" s="4"/>
      <c r="E6" s="4"/>
      <c r="F6" s="4"/>
      <c r="G6" s="4"/>
    </row>
    <row r="7" spans="1:14">
      <c r="A7" s="2" t="s">
        <v>13</v>
      </c>
      <c r="B7" s="2"/>
      <c r="C7" s="4">
        <f>SUM(C5:C6)</f>
        <v>137915</v>
      </c>
      <c r="D7" s="4">
        <f>SUM(D5:D6)</f>
        <v>87796</v>
      </c>
      <c r="E7" s="4">
        <f>SUM(E5:E6)</f>
        <v>87796</v>
      </c>
      <c r="F7" s="4"/>
      <c r="G7" s="4">
        <f>SUM(G5:G6)</f>
        <v>87796</v>
      </c>
    </row>
    <row r="8" spans="1:14">
      <c r="A8" s="2" t="s">
        <v>14</v>
      </c>
      <c r="B8" s="2"/>
      <c r="C8" s="2"/>
      <c r="D8" s="2"/>
      <c r="E8" s="2"/>
      <c r="F8" s="2"/>
      <c r="G8" s="2" t="s">
        <v>15</v>
      </c>
    </row>
    <row r="9" spans="1:14">
      <c r="A9" s="2"/>
      <c r="B9" s="2"/>
      <c r="C9" s="2"/>
      <c r="D9" s="2"/>
      <c r="E9" s="2"/>
      <c r="F9" s="2"/>
      <c r="G9" s="2" t="s">
        <v>16</v>
      </c>
    </row>
    <row r="10" spans="1:14">
      <c r="A10" s="2" t="s">
        <v>17</v>
      </c>
      <c r="B10" s="2"/>
      <c r="C10" s="2"/>
      <c r="D10" s="2"/>
      <c r="E10" s="2"/>
      <c r="F10" s="2"/>
      <c r="G10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C2" sqref="C2"/>
    </sheetView>
  </sheetViews>
  <sheetFormatPr defaultRowHeight="15"/>
  <cols>
    <col min="1" max="1" width="6.42578125" customWidth="1"/>
    <col min="2" max="2" width="30.5703125" customWidth="1"/>
    <col min="3" max="7" width="21.28515625" customWidth="1"/>
  </cols>
  <sheetData>
    <row r="1" spans="1:14">
      <c r="A1" s="2" t="s">
        <v>23</v>
      </c>
      <c r="B1" s="2"/>
      <c r="C1" s="2"/>
      <c r="D1" s="2"/>
      <c r="E1" s="2"/>
      <c r="F1" s="2"/>
      <c r="G1" s="2"/>
    </row>
    <row r="2" spans="1:14">
      <c r="A2" s="2"/>
      <c r="B2" s="2"/>
      <c r="C2" s="2"/>
      <c r="D2" s="2"/>
      <c r="E2" s="2"/>
      <c r="F2" s="2"/>
      <c r="G2" s="2"/>
    </row>
    <row r="3" spans="1:14" ht="141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"/>
      <c r="I3" s="1"/>
      <c r="J3" s="1"/>
      <c r="K3" s="1"/>
      <c r="L3" s="1"/>
      <c r="M3" s="1"/>
      <c r="N3" s="1"/>
    </row>
    <row r="4" spans="1:14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14">
      <c r="A5" s="2">
        <v>2</v>
      </c>
      <c r="B5" s="2" t="s">
        <v>9</v>
      </c>
      <c r="C5" s="4">
        <v>1468538</v>
      </c>
      <c r="D5" s="4">
        <v>1316249</v>
      </c>
      <c r="E5" s="4">
        <v>1309667</v>
      </c>
      <c r="F5" s="4" t="s">
        <v>10</v>
      </c>
      <c r="G5" s="4">
        <v>1309667</v>
      </c>
    </row>
    <row r="6" spans="1:14">
      <c r="A6" s="2">
        <v>3</v>
      </c>
      <c r="B6" s="2" t="s">
        <v>11</v>
      </c>
      <c r="C6" s="4">
        <v>1005753</v>
      </c>
      <c r="D6" s="4">
        <v>913251</v>
      </c>
      <c r="E6" s="4">
        <v>913251</v>
      </c>
      <c r="F6" s="4">
        <v>0</v>
      </c>
      <c r="G6" s="4">
        <v>913251</v>
      </c>
    </row>
    <row r="7" spans="1:14">
      <c r="A7" s="2">
        <v>4</v>
      </c>
      <c r="B7" s="2" t="s">
        <v>12</v>
      </c>
      <c r="C7" s="4">
        <v>147329</v>
      </c>
      <c r="D7" s="4">
        <v>115604</v>
      </c>
      <c r="E7" s="4">
        <v>115604</v>
      </c>
      <c r="F7" s="4">
        <v>0</v>
      </c>
      <c r="G7" s="4">
        <v>115604</v>
      </c>
    </row>
    <row r="8" spans="1:14">
      <c r="A8" s="2"/>
      <c r="B8" s="2"/>
      <c r="C8" s="4"/>
      <c r="D8" s="4"/>
      <c r="E8" s="4"/>
      <c r="F8" s="4"/>
      <c r="G8" s="4"/>
    </row>
    <row r="9" spans="1:14">
      <c r="A9" s="2" t="s">
        <v>13</v>
      </c>
      <c r="B9" s="2"/>
      <c r="C9" s="4">
        <f>SUM(C5:C8)</f>
        <v>2621620</v>
      </c>
      <c r="D9" s="4">
        <f>SUM(D5:D8)</f>
        <v>2345104</v>
      </c>
      <c r="E9" s="4">
        <f>SUM(E5:E8)</f>
        <v>2338522</v>
      </c>
      <c r="F9" s="4"/>
      <c r="G9" s="4">
        <f>SUM(G5:G8)</f>
        <v>2338522</v>
      </c>
    </row>
    <row r="10" spans="1:14">
      <c r="A10" s="2" t="s">
        <v>14</v>
      </c>
      <c r="B10" s="2"/>
      <c r="C10" s="2"/>
      <c r="D10" s="2"/>
      <c r="E10" s="2"/>
      <c r="F10" s="2"/>
      <c r="G10" s="2" t="s">
        <v>15</v>
      </c>
    </row>
    <row r="11" spans="1:14">
      <c r="A11" s="2"/>
      <c r="B11" s="2"/>
      <c r="C11" s="2"/>
      <c r="D11" s="2"/>
      <c r="E11" s="2"/>
      <c r="F11" s="2"/>
      <c r="G11" s="2" t="s">
        <v>16</v>
      </c>
    </row>
    <row r="12" spans="1:14">
      <c r="A12" s="2" t="s">
        <v>17</v>
      </c>
      <c r="B12" s="2"/>
      <c r="C12" s="2"/>
      <c r="D12" s="2"/>
      <c r="E12" s="2"/>
      <c r="F12" s="2"/>
      <c r="G12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B2" sqref="B2"/>
    </sheetView>
  </sheetViews>
  <sheetFormatPr defaultRowHeight="15"/>
  <cols>
    <col min="1" max="1" width="7.5703125" customWidth="1"/>
    <col min="2" max="2" width="30.42578125" customWidth="1"/>
    <col min="3" max="7" width="20.85546875" customWidth="1"/>
  </cols>
  <sheetData>
    <row r="1" spans="1:13">
      <c r="A1" s="2" t="s">
        <v>24</v>
      </c>
      <c r="B1" s="2"/>
      <c r="C1" s="2"/>
      <c r="D1" s="2"/>
      <c r="E1" s="2"/>
      <c r="F1" s="2"/>
      <c r="G1" s="2"/>
    </row>
    <row r="2" spans="1:13">
      <c r="A2" s="2"/>
      <c r="B2" s="2"/>
      <c r="C2" s="2"/>
      <c r="D2" s="2"/>
      <c r="E2" s="2"/>
      <c r="F2" s="2"/>
      <c r="G2" s="2"/>
    </row>
    <row r="3" spans="1:13" ht="133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"/>
      <c r="I3" s="1"/>
      <c r="J3" s="1"/>
      <c r="K3" s="1"/>
      <c r="L3" s="1"/>
      <c r="M3" s="1"/>
    </row>
    <row r="4" spans="1:1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13">
      <c r="A5" s="2">
        <v>1</v>
      </c>
      <c r="B5" s="2" t="s">
        <v>11</v>
      </c>
      <c r="C5" s="4">
        <v>15307</v>
      </c>
      <c r="D5" s="4">
        <v>15307</v>
      </c>
      <c r="E5" s="4">
        <v>15307</v>
      </c>
      <c r="F5" s="4">
        <v>0</v>
      </c>
      <c r="G5" s="4">
        <v>15307</v>
      </c>
    </row>
    <row r="6" spans="1:13">
      <c r="A6" s="2"/>
      <c r="B6" s="2"/>
      <c r="C6" s="4"/>
      <c r="D6" s="4"/>
      <c r="E6" s="4"/>
      <c r="F6" s="4"/>
      <c r="G6" s="4"/>
    </row>
    <row r="7" spans="1:13">
      <c r="A7" s="2" t="s">
        <v>13</v>
      </c>
      <c r="B7" s="2"/>
      <c r="C7" s="4">
        <f>SUM(C5:C6)</f>
        <v>15307</v>
      </c>
      <c r="D7" s="4">
        <f>SUM(D5:D6)</f>
        <v>15307</v>
      </c>
      <c r="E7" s="4">
        <f>SUM(E5:E6)</f>
        <v>15307</v>
      </c>
      <c r="F7" s="4"/>
      <c r="G7" s="4">
        <f>SUM(G5:G6)</f>
        <v>15307</v>
      </c>
    </row>
    <row r="8" spans="1:13">
      <c r="A8" s="2" t="s">
        <v>14</v>
      </c>
      <c r="B8" s="2"/>
      <c r="C8" s="2"/>
      <c r="D8" s="2"/>
      <c r="E8" s="2"/>
      <c r="F8" s="2"/>
      <c r="G8" s="2" t="s">
        <v>15</v>
      </c>
    </row>
    <row r="9" spans="1:13">
      <c r="A9" s="2"/>
      <c r="B9" s="2"/>
      <c r="C9" s="2"/>
      <c r="D9" s="2"/>
      <c r="E9" s="2"/>
      <c r="F9" s="2"/>
      <c r="G9" s="2" t="s">
        <v>16</v>
      </c>
    </row>
    <row r="10" spans="1:13">
      <c r="A10" s="2" t="s">
        <v>17</v>
      </c>
      <c r="B10" s="2"/>
      <c r="C10" s="2"/>
      <c r="D10" s="2"/>
      <c r="E10" s="2"/>
      <c r="F10" s="2"/>
      <c r="G10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E13" sqref="E13"/>
    </sheetView>
  </sheetViews>
  <sheetFormatPr defaultRowHeight="15"/>
  <cols>
    <col min="1" max="1" width="6.28515625" customWidth="1"/>
    <col min="2" max="2" width="22.7109375" customWidth="1"/>
    <col min="3" max="5" width="23.7109375" customWidth="1"/>
    <col min="6" max="6" width="20.7109375" customWidth="1"/>
    <col min="7" max="7" width="23.7109375" customWidth="1"/>
  </cols>
  <sheetData>
    <row r="1" spans="1:7">
      <c r="A1" s="2" t="s">
        <v>25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10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7">
      <c r="A5" s="2">
        <v>1</v>
      </c>
      <c r="B5" s="2" t="s">
        <v>9</v>
      </c>
      <c r="C5" s="4">
        <v>4803434</v>
      </c>
      <c r="D5" s="4">
        <v>4504500</v>
      </c>
      <c r="E5" s="4">
        <v>4481977</v>
      </c>
      <c r="F5" s="4" t="s">
        <v>10</v>
      </c>
      <c r="G5" s="4">
        <v>4481977</v>
      </c>
    </row>
    <row r="6" spans="1:7">
      <c r="A6" s="2"/>
      <c r="B6" s="2"/>
      <c r="C6" s="4"/>
      <c r="D6" s="4"/>
      <c r="E6" s="4"/>
      <c r="F6" s="4"/>
      <c r="G6" s="4"/>
    </row>
    <row r="7" spans="1:7">
      <c r="A7" s="2" t="s">
        <v>13</v>
      </c>
      <c r="B7" s="2"/>
      <c r="C7" s="4">
        <f>SUM(C5:C6)</f>
        <v>4803434</v>
      </c>
      <c r="D7" s="4">
        <f>SUM(D5:D6)</f>
        <v>4504500</v>
      </c>
      <c r="E7" s="4">
        <f>SUM(E5:E6)</f>
        <v>4481977</v>
      </c>
      <c r="F7" s="4"/>
      <c r="G7" s="4">
        <f>SUM(G5:G6)</f>
        <v>4481977</v>
      </c>
    </row>
    <row r="8" spans="1:7">
      <c r="A8" s="2" t="s">
        <v>14</v>
      </c>
      <c r="B8" s="2"/>
      <c r="C8" s="2"/>
      <c r="D8" s="2"/>
      <c r="E8" s="2"/>
      <c r="F8" s="2"/>
      <c r="G8" s="2" t="s">
        <v>15</v>
      </c>
    </row>
    <row r="9" spans="1:7">
      <c r="A9" s="2"/>
      <c r="B9" s="2"/>
      <c r="C9" s="2"/>
      <c r="D9" s="2"/>
      <c r="E9" s="2"/>
      <c r="F9" s="2"/>
      <c r="G9" s="2" t="s">
        <v>16</v>
      </c>
    </row>
    <row r="10" spans="1:7">
      <c r="A10" s="2" t="s">
        <v>17</v>
      </c>
      <c r="B10" s="2"/>
      <c r="C10" s="2"/>
      <c r="D10" s="2"/>
      <c r="E10" s="2"/>
      <c r="F10" s="2"/>
      <c r="G10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2" sqref="B2"/>
    </sheetView>
  </sheetViews>
  <sheetFormatPr defaultRowHeight="15"/>
  <cols>
    <col min="1" max="1" width="7" customWidth="1"/>
    <col min="2" max="2" width="31" customWidth="1"/>
    <col min="3" max="6" width="19.7109375" customWidth="1"/>
    <col min="7" max="7" width="24" customWidth="1"/>
  </cols>
  <sheetData>
    <row r="1" spans="1:7">
      <c r="A1" s="2" t="s">
        <v>26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15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7">
      <c r="A5" s="2">
        <v>1</v>
      </c>
      <c r="B5" s="2" t="s">
        <v>20</v>
      </c>
      <c r="C5" s="4">
        <v>1072531</v>
      </c>
      <c r="D5" s="4">
        <v>738772</v>
      </c>
      <c r="E5" s="4">
        <v>731384</v>
      </c>
      <c r="F5" s="4">
        <v>0.01</v>
      </c>
      <c r="G5" s="4">
        <v>731384</v>
      </c>
    </row>
    <row r="6" spans="1:7">
      <c r="A6" s="2">
        <v>2</v>
      </c>
      <c r="B6" s="2" t="s">
        <v>11</v>
      </c>
      <c r="C6" s="4">
        <v>761739</v>
      </c>
      <c r="D6" s="4">
        <v>609570</v>
      </c>
      <c r="E6" s="4">
        <v>609570</v>
      </c>
      <c r="F6" s="4">
        <v>0</v>
      </c>
      <c r="G6" s="4">
        <v>609570</v>
      </c>
    </row>
    <row r="7" spans="1:7">
      <c r="A7" s="2">
        <v>3</v>
      </c>
      <c r="B7" s="2" t="s">
        <v>12</v>
      </c>
      <c r="C7" s="4">
        <v>264730</v>
      </c>
      <c r="D7" s="4">
        <v>148995</v>
      </c>
      <c r="E7" s="4">
        <v>148995</v>
      </c>
      <c r="F7" s="4">
        <v>0</v>
      </c>
      <c r="G7" s="4">
        <v>148995</v>
      </c>
    </row>
    <row r="8" spans="1:7">
      <c r="A8" s="2"/>
      <c r="B8" s="2"/>
      <c r="C8" s="4"/>
      <c r="D8" s="4"/>
      <c r="E8" s="4"/>
      <c r="F8" s="4"/>
      <c r="G8" s="4"/>
    </row>
    <row r="9" spans="1:7">
      <c r="A9" s="2"/>
      <c r="B9" s="2"/>
      <c r="C9" s="4"/>
      <c r="D9" s="4"/>
      <c r="E9" s="4"/>
      <c r="F9" s="4"/>
      <c r="G9" s="4"/>
    </row>
    <row r="10" spans="1:7">
      <c r="A10" s="2" t="s">
        <v>13</v>
      </c>
      <c r="B10" s="2"/>
      <c r="C10" s="4">
        <f>SUM(C5:C9)</f>
        <v>2099000</v>
      </c>
      <c r="D10" s="4">
        <f>SUM(D5:D9)</f>
        <v>1497337</v>
      </c>
      <c r="E10" s="4">
        <f>SUM(E5:E9)</f>
        <v>1489949</v>
      </c>
      <c r="F10" s="4"/>
      <c r="G10" s="4">
        <f>SUM(G5:G9)</f>
        <v>1489949</v>
      </c>
    </row>
    <row r="11" spans="1:7">
      <c r="A11" s="2" t="s">
        <v>14</v>
      </c>
      <c r="B11" s="2"/>
      <c r="C11" s="2"/>
      <c r="D11" s="2"/>
      <c r="E11" s="2"/>
      <c r="F11" s="2"/>
      <c r="G11" s="2" t="s">
        <v>15</v>
      </c>
    </row>
    <row r="12" spans="1:7">
      <c r="A12" s="2"/>
      <c r="B12" s="2"/>
      <c r="C12" s="2"/>
      <c r="D12" s="2"/>
      <c r="E12" s="2"/>
      <c r="F12" s="2"/>
      <c r="G12" s="2" t="s">
        <v>16</v>
      </c>
    </row>
    <row r="13" spans="1:7">
      <c r="A13" s="2" t="s">
        <v>17</v>
      </c>
      <c r="B13" s="2"/>
      <c r="C13" s="2"/>
      <c r="D13" s="2"/>
      <c r="E13" s="2"/>
      <c r="F13" s="2"/>
      <c r="G13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E12" sqref="E12"/>
    </sheetView>
  </sheetViews>
  <sheetFormatPr defaultRowHeight="15"/>
  <cols>
    <col min="1" max="1" width="7.42578125" customWidth="1"/>
    <col min="2" max="2" width="29.140625" customWidth="1"/>
    <col min="3" max="6" width="20.5703125" customWidth="1"/>
    <col min="7" max="7" width="23" customWidth="1"/>
  </cols>
  <sheetData>
    <row r="1" spans="1:8">
      <c r="A1" s="2" t="s">
        <v>27</v>
      </c>
      <c r="B1" s="2"/>
      <c r="C1" s="2"/>
      <c r="D1" s="2"/>
      <c r="E1" s="2"/>
      <c r="F1" s="2"/>
      <c r="G1" s="2"/>
    </row>
    <row r="2" spans="1:8">
      <c r="A2" s="2"/>
      <c r="B2" s="2"/>
      <c r="C2" s="2"/>
      <c r="D2" s="2"/>
      <c r="E2" s="2"/>
      <c r="F2" s="2"/>
      <c r="G2" s="2"/>
    </row>
    <row r="3" spans="1:8" ht="13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"/>
    </row>
    <row r="4" spans="1:8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8</v>
      </c>
      <c r="G4" s="2">
        <v>7</v>
      </c>
    </row>
    <row r="5" spans="1:8">
      <c r="A5" s="2">
        <v>1</v>
      </c>
      <c r="B5" s="2" t="s">
        <v>9</v>
      </c>
      <c r="C5" s="4">
        <v>3594461</v>
      </c>
      <c r="D5" s="4">
        <v>3398973</v>
      </c>
      <c r="E5" s="4">
        <v>3381978</v>
      </c>
      <c r="F5" s="4" t="s">
        <v>10</v>
      </c>
      <c r="G5" s="4">
        <v>3381978</v>
      </c>
    </row>
    <row r="6" spans="1:8">
      <c r="A6" s="2"/>
      <c r="B6" s="2"/>
      <c r="C6" s="4"/>
      <c r="D6" s="4"/>
      <c r="E6" s="4"/>
      <c r="F6" s="4"/>
      <c r="G6" s="4"/>
    </row>
    <row r="7" spans="1:8">
      <c r="A7" s="2" t="s">
        <v>13</v>
      </c>
      <c r="B7" s="2"/>
      <c r="C7" s="4">
        <f>SUM(C5:C6)</f>
        <v>3594461</v>
      </c>
      <c r="D7" s="4">
        <f>SUM(D5:D6)</f>
        <v>3398973</v>
      </c>
      <c r="E7" s="4">
        <f>SUM(E5:E6)</f>
        <v>3381978</v>
      </c>
      <c r="F7" s="4"/>
      <c r="G7" s="4">
        <f>SUM(G5:G6)</f>
        <v>3381978</v>
      </c>
    </row>
    <row r="8" spans="1:8">
      <c r="A8" s="2" t="s">
        <v>14</v>
      </c>
      <c r="B8" s="2"/>
      <c r="C8" s="2"/>
      <c r="D8" s="2"/>
      <c r="E8" s="2"/>
      <c r="F8" s="2"/>
      <c r="G8" s="2" t="s">
        <v>15</v>
      </c>
    </row>
    <row r="9" spans="1:8">
      <c r="A9" s="2"/>
      <c r="B9" s="2"/>
      <c r="C9" s="2"/>
      <c r="D9" s="2"/>
      <c r="E9" s="2"/>
      <c r="F9" s="2"/>
      <c r="G9" s="2" t="s">
        <v>16</v>
      </c>
    </row>
    <row r="10" spans="1:8">
      <c r="A10" s="2" t="s">
        <v>17</v>
      </c>
      <c r="B10" s="2"/>
      <c r="C10" s="2"/>
      <c r="D10" s="2"/>
      <c r="E10" s="2"/>
      <c r="F10" s="2"/>
      <c r="G10" s="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ОУ 11 Октомври</vt:lpstr>
      <vt:lpstr>ОУ Бајрам Шабани</vt:lpstr>
      <vt:lpstr>ОУ Вера Которка</vt:lpstr>
      <vt:lpstr>ОУ Јероним Де Рада</vt:lpstr>
      <vt:lpstr>ОУ Магдалена Антова</vt:lpstr>
      <vt:lpstr>ОУ Наим Фрашери</vt:lpstr>
      <vt:lpstr>ОУ Христијан Т.Карпош</vt:lpstr>
      <vt:lpstr>ОУ Браќа Миладиовци</vt:lpstr>
      <vt:lpstr>ОУ Браќа Рибар</vt:lpstr>
      <vt:lpstr>ОУ Кочо Рацин</vt:lpstr>
      <vt:lpstr>ОУ Толи Зордумис</vt:lpstr>
      <vt:lpstr>Општина Куманово</vt:lpstr>
      <vt:lpstr>Збирно општина и школи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2019-02-28T14:37:15Z</cp:lastPrinted>
  <dcterms:created xsi:type="dcterms:W3CDTF">2019-02-28T12:16:49Z</dcterms:created>
  <dcterms:modified xsi:type="dcterms:W3CDTF">2019-02-28T14:37:17Z</dcterms:modified>
</cp:coreProperties>
</file>